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<sst xmlns="http://schemas.openxmlformats.org/spreadsheetml/2006/main" count="41" uniqueCount="36">
  <si>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1er  O B A V M S    O u v r a g e s   d u   B â t i m e n t   A l u m i n i u m,   V e r r e   &amp;   M a t é r i a u x   d e   S y n t h è s e</t>
  </si>
  <si>
    <t>C O N T R O L E</t>
  </si>
  <si>
    <r>
      <t xml:space="preserve">DATE </t>
    </r>
    <r>
      <rPr>
        <sz val="12"/>
        <color indexed="23"/>
        <rFont val="Tahoma"/>
        <family val="2"/>
      </rPr>
      <t xml:space="preserve"> …………………</t>
    </r>
  </si>
  <si>
    <t>P R E P A R A T I O N   d u   C O N T R O L E</t>
  </si>
  <si>
    <t>D E V O I R S</t>
  </si>
  <si>
    <t>2nd  O B A V M S    O u v r a g e s   d u   B â t i m e n t   A l u m i n i u m,   V e r r e   &amp;   M a t é r i a u x   d e   S y n t h è s e</t>
  </si>
  <si>
    <t>Ter  O B A V M S    O u v r a g e s   d u   B â t i m e n t   A l u m i n i u m,   V e r r e   &amp;   M a t é r i a u x   d e   S y n t h è s e</t>
  </si>
  <si>
    <t>CAP   C O B A L U    C o n s t r u c t e u r   d’ O u v r a g e s   d u   B â t i m e n t   A l u m i n i u m,   V e r r e   &amp;   M a t é r i a u x   d e   S y n t h è s e</t>
  </si>
  <si>
    <t>………/5</t>
  </si>
  <si>
    <t>………/20</t>
  </si>
  <si>
    <t>E N O N C E   1 :</t>
  </si>
  <si>
    <t>…… /1pt</t>
  </si>
  <si>
    <t>…… /2pts</t>
  </si>
  <si>
    <t>…… /3pts</t>
  </si>
  <si>
    <t>…… /4pts</t>
  </si>
  <si>
    <t>…… /5pts</t>
  </si>
  <si>
    <t>…… /0,25pt</t>
  </si>
  <si>
    <t>…… /0,5pt</t>
  </si>
  <si>
    <r>
      <t xml:space="preserve"> NOM </t>
    </r>
    <r>
      <rPr>
        <sz val="12"/>
        <color indexed="23"/>
        <rFont val="Tahoma"/>
        <family val="2"/>
      </rPr>
      <t>…………………………………</t>
    </r>
  </si>
  <si>
    <t>Résultats au stylo noir ou bleu</t>
  </si>
  <si>
    <t xml:space="preserve">Arrondie au 100e </t>
  </si>
  <si>
    <t>m</t>
  </si>
  <si>
    <t>ARC FLECHE</t>
  </si>
  <si>
    <t>Vérifier la faisabilité de la façade légère proposée en calculant</t>
  </si>
  <si>
    <t>l'angle d'inclinaison des EdR dans les épines :</t>
  </si>
  <si>
    <t>L =</t>
  </si>
  <si>
    <t>CORDE C =</t>
  </si>
  <si>
    <t>Rayon R =</t>
  </si>
  <si>
    <t>Flèche F =</t>
  </si>
  <si>
    <t>â du mur rideau =</t>
  </si>
  <si>
    <t>â max gammiste =</t>
  </si>
  <si>
    <t>Conclusion</t>
  </si>
  <si>
    <t>OUI - NON</t>
  </si>
  <si>
    <t>2,5°</t>
  </si>
  <si>
    <t>Fiche 45-B</t>
  </si>
  <si>
    <t>mm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</si>
</sst>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  <numFmt numFmtId="171" formatCode="0.0000E+00"/>
    <numFmt numFmtId="172" formatCode="0.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&quot;Vrai&quot;;&quot;Vrai&quot;;&quot;Faux&quot;"/>
    <numFmt numFmtId="186" formatCode="&quot;Actif&quot;;&quot;Actif&quot;;&quot;Inactif&quot;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"/>
  </numFmts>
  <fonts count="48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12"/>
      <name val="Tahoma"/>
      <family val="2"/>
    </font>
    <font>
      <sz val="8"/>
      <name val="Calibri"/>
      <family val="2"/>
    </font>
    <font>
      <i/>
      <sz val="16"/>
      <name val="Tahoma"/>
      <family val="2"/>
    </font>
    <font>
      <sz val="11"/>
      <name val="Tahoma"/>
      <family val="2"/>
    </font>
    <font>
      <sz val="28"/>
      <color indexed="12"/>
      <name val="Tahoma"/>
      <family val="2"/>
    </font>
    <font>
      <sz val="12"/>
      <name val="Tahoma"/>
      <family val="2"/>
    </font>
    <font>
      <sz val="12"/>
      <color indexed="23"/>
      <name val="Tahoma"/>
      <family val="2"/>
    </font>
    <font>
      <b/>
      <sz val="20"/>
      <name val="Tahoma"/>
      <family val="2"/>
    </font>
    <font>
      <sz val="10"/>
      <name val="Tahoma"/>
      <family val="2"/>
    </font>
    <font>
      <i/>
      <sz val="11"/>
      <color indexed="12"/>
      <name val="Tahoma"/>
      <family val="2"/>
    </font>
    <font>
      <sz val="14"/>
      <color indexed="12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sz val="12"/>
      <color indexed="8"/>
      <name val="Tahoma"/>
      <family val="2"/>
    </font>
    <font>
      <sz val="16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Tahoma"/>
      <family val="2"/>
    </font>
    <font>
      <sz val="11"/>
      <color indexed="9"/>
      <name val="Tahoma"/>
      <family val="2"/>
    </font>
    <font>
      <sz val="14"/>
      <name val="Tahom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20"/>
      <color indexed="9"/>
      <name val="Tahoma"/>
      <family val="2"/>
    </font>
    <font>
      <i/>
      <sz val="8"/>
      <name val="Tahoma"/>
      <family val="2"/>
    </font>
    <font>
      <b/>
      <sz val="12"/>
      <color indexed="12"/>
      <name val="Tahoma"/>
      <family val="2"/>
    </font>
    <font>
      <b/>
      <sz val="11"/>
      <color indexed="44"/>
      <name val="Tahoma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16"/>
      <color indexed="9"/>
      <name val="Tahoma"/>
      <family val="2"/>
    </font>
    <font>
      <sz val="16"/>
      <name val="Tahoma"/>
      <family val="2"/>
    </font>
    <font>
      <sz val="16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13" fillId="20" borderId="0" xfId="0" applyFont="1" applyFill="1" applyAlignment="1">
      <alignment horizontal="right"/>
    </xf>
    <xf numFmtId="0" fontId="14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shrinkToFit="1"/>
    </xf>
    <xf numFmtId="0" fontId="12" fillId="0" borderId="0" xfId="0" applyFont="1" applyAlignment="1">
      <alignment horizontal="center" vertical="top" shrinkToFit="1"/>
    </xf>
    <xf numFmtId="0" fontId="7" fillId="20" borderId="0" xfId="0" applyFont="1" applyFill="1" applyAlignment="1">
      <alignment horizontal="center"/>
    </xf>
    <xf numFmtId="0" fontId="6" fillId="20" borderId="10" xfId="0" applyFont="1" applyFill="1" applyBorder="1" applyAlignment="1">
      <alignment horizontal="center" vertical="center" shrinkToFit="1"/>
    </xf>
    <xf numFmtId="0" fontId="6" fillId="20" borderId="11" xfId="0" applyFont="1" applyFill="1" applyBorder="1" applyAlignment="1">
      <alignment horizontal="center" vertical="center" shrinkToFit="1"/>
    </xf>
    <xf numFmtId="0" fontId="6" fillId="20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90" shrinkToFit="1"/>
    </xf>
    <xf numFmtId="0" fontId="16" fillId="0" borderId="0" xfId="0" applyFont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5" fontId="47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13</xdr:col>
      <xdr:colOff>47625</xdr:colOff>
      <xdr:row>5</xdr:row>
      <xdr:rowOff>0</xdr:rowOff>
    </xdr:to>
    <xdr:sp>
      <xdr:nvSpPr>
        <xdr:cNvPr id="1" name="Line 1240"/>
        <xdr:cNvSpPr>
          <a:spLocks/>
        </xdr:cNvSpPr>
      </xdr:nvSpPr>
      <xdr:spPr>
        <a:xfrm>
          <a:off x="5486400" y="132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180975</xdr:colOff>
      <xdr:row>6</xdr:row>
      <xdr:rowOff>0</xdr:rowOff>
    </xdr:from>
    <xdr:to>
      <xdr:col>25</xdr:col>
      <xdr:colOff>419100</xdr:colOff>
      <xdr:row>6</xdr:row>
      <xdr:rowOff>0</xdr:rowOff>
    </xdr:to>
    <xdr:sp>
      <xdr:nvSpPr>
        <xdr:cNvPr id="2" name="TextBox 785"/>
        <xdr:cNvSpPr txBox="1">
          <a:spLocks noChangeArrowheads="1"/>
        </xdr:cNvSpPr>
      </xdr:nvSpPr>
      <xdr:spPr>
        <a:xfrm>
          <a:off x="11515725" y="16573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17</xdr:col>
      <xdr:colOff>114300</xdr:colOff>
      <xdr:row>6</xdr:row>
      <xdr:rowOff>0</xdr:rowOff>
    </xdr:from>
    <xdr:to>
      <xdr:col>17</xdr:col>
      <xdr:colOff>581025</xdr:colOff>
      <xdr:row>6</xdr:row>
      <xdr:rowOff>0</xdr:rowOff>
    </xdr:to>
    <xdr:sp>
      <xdr:nvSpPr>
        <xdr:cNvPr id="3" name="TextBox 787"/>
        <xdr:cNvSpPr txBox="1">
          <a:spLocks noChangeArrowheads="1"/>
        </xdr:cNvSpPr>
      </xdr:nvSpPr>
      <xdr:spPr>
        <a:xfrm>
          <a:off x="7762875" y="16573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=
</a:t>
          </a:r>
        </a:p>
      </xdr:txBody>
    </xdr:sp>
    <xdr:clientData/>
  </xdr:twoCellAnchor>
  <xdr:twoCellAnchor editAs="oneCell">
    <xdr:from>
      <xdr:col>3</xdr:col>
      <xdr:colOff>485775</xdr:colOff>
      <xdr:row>8</xdr:row>
      <xdr:rowOff>28575</xdr:rowOff>
    </xdr:from>
    <xdr:to>
      <xdr:col>13</xdr:col>
      <xdr:colOff>276225</xdr:colOff>
      <xdr:row>21</xdr:row>
      <xdr:rowOff>9525</xdr:rowOff>
    </xdr:to>
    <xdr:pic>
      <xdr:nvPicPr>
        <xdr:cNvPr id="4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181225"/>
          <a:ext cx="42481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7</xdr:row>
      <xdr:rowOff>142875</xdr:rowOff>
    </xdr:from>
    <xdr:to>
      <xdr:col>13</xdr:col>
      <xdr:colOff>228600</xdr:colOff>
      <xdr:row>19</xdr:row>
      <xdr:rowOff>114300</xdr:rowOff>
    </xdr:to>
    <xdr:sp>
      <xdr:nvSpPr>
        <xdr:cNvPr id="5" name="Line 796"/>
        <xdr:cNvSpPr>
          <a:spLocks/>
        </xdr:cNvSpPr>
      </xdr:nvSpPr>
      <xdr:spPr>
        <a:xfrm flipH="1">
          <a:off x="2419350" y="2047875"/>
          <a:ext cx="3248025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161925</xdr:rowOff>
    </xdr:from>
    <xdr:to>
      <xdr:col>11</xdr:col>
      <xdr:colOff>104775</xdr:colOff>
      <xdr:row>16</xdr:row>
      <xdr:rowOff>133350</xdr:rowOff>
    </xdr:to>
    <xdr:sp>
      <xdr:nvSpPr>
        <xdr:cNvPr id="6" name="TextBox 797"/>
        <xdr:cNvSpPr txBox="1">
          <a:spLocks noChangeArrowheads="1"/>
        </xdr:cNvSpPr>
      </xdr:nvSpPr>
      <xdr:spPr>
        <a:xfrm>
          <a:off x="3886200" y="3057525"/>
          <a:ext cx="74295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</a:p>
      </xdr:txBody>
    </xdr:sp>
    <xdr:clientData/>
  </xdr:twoCellAnchor>
  <xdr:twoCellAnchor>
    <xdr:from>
      <xdr:col>15</xdr:col>
      <xdr:colOff>85725</xdr:colOff>
      <xdr:row>14</xdr:row>
      <xdr:rowOff>123825</xdr:rowOff>
    </xdr:from>
    <xdr:to>
      <xdr:col>19</xdr:col>
      <xdr:colOff>219075</xdr:colOff>
      <xdr:row>17</xdr:row>
      <xdr:rowOff>47625</xdr:rowOff>
    </xdr:to>
    <xdr:pic>
      <xdr:nvPicPr>
        <xdr:cNvPr id="7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3762375"/>
          <a:ext cx="2371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18</xdr:row>
      <xdr:rowOff>66675</xdr:rowOff>
    </xdr:from>
    <xdr:to>
      <xdr:col>19</xdr:col>
      <xdr:colOff>276225</xdr:colOff>
      <xdr:row>20</xdr:row>
      <xdr:rowOff>161925</xdr:rowOff>
    </xdr:to>
    <xdr:pic>
      <xdr:nvPicPr>
        <xdr:cNvPr id="8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4933950"/>
          <a:ext cx="2609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352425</xdr:colOff>
      <xdr:row>5</xdr:row>
      <xdr:rowOff>190500</xdr:rowOff>
    </xdr:from>
    <xdr:to>
      <xdr:col>31</xdr:col>
      <xdr:colOff>95250</xdr:colOff>
      <xdr:row>23</xdr:row>
      <xdr:rowOff>28575</xdr:rowOff>
    </xdr:to>
    <xdr:pic>
      <xdr:nvPicPr>
        <xdr:cNvPr id="9" name="Picture 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1514475"/>
          <a:ext cx="37147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19</xdr:row>
      <xdr:rowOff>0</xdr:rowOff>
    </xdr:from>
    <xdr:to>
      <xdr:col>6</xdr:col>
      <xdr:colOff>295275</xdr:colOff>
      <xdr:row>20</xdr:row>
      <xdr:rowOff>9525</xdr:rowOff>
    </xdr:to>
    <xdr:sp>
      <xdr:nvSpPr>
        <xdr:cNvPr id="10" name="Line 801"/>
        <xdr:cNvSpPr>
          <a:spLocks/>
        </xdr:cNvSpPr>
      </xdr:nvSpPr>
      <xdr:spPr>
        <a:xfrm>
          <a:off x="2200275" y="5114925"/>
          <a:ext cx="4095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tabSelected="1" zoomScale="75" zoomScaleNormal="75" zoomScalePageLayoutView="0" workbookViewId="0" topLeftCell="A1">
      <selection activeCell="S11" sqref="S11:U11"/>
    </sheetView>
  </sheetViews>
  <sheetFormatPr defaultColWidth="11.421875" defaultRowHeight="15"/>
  <cols>
    <col min="1" max="1" width="8.421875" style="1" customWidth="1"/>
    <col min="2" max="3" width="3.140625" style="1" customWidth="1"/>
    <col min="4" max="4" width="8.00390625" style="1" customWidth="1"/>
    <col min="5" max="5" width="5.7109375" style="1" customWidth="1"/>
    <col min="6" max="6" width="6.28125" style="1" customWidth="1"/>
    <col min="7" max="7" width="5.7109375" style="1" customWidth="1"/>
    <col min="8" max="13" width="6.8515625" style="1" customWidth="1"/>
    <col min="14" max="17" width="8.28125" style="1" customWidth="1"/>
    <col min="18" max="18" width="9.57421875" style="1" customWidth="1"/>
    <col min="19" max="23" width="7.421875" style="1" customWidth="1"/>
    <col min="24" max="24" width="8.57421875" style="1" customWidth="1"/>
    <col min="25" max="26" width="7.421875" style="1" customWidth="1"/>
    <col min="27" max="27" width="8.28125" style="1" customWidth="1"/>
    <col min="28" max="28" width="5.28125" style="1" customWidth="1"/>
    <col min="29" max="30" width="3.00390625" style="1" customWidth="1"/>
    <col min="31" max="31" width="1.7109375" style="1" customWidth="1"/>
    <col min="32" max="16384" width="11.421875" style="1" customWidth="1"/>
  </cols>
  <sheetData>
    <row r="1" spans="1:30" s="2" customFormat="1" ht="21" customHeight="1">
      <c r="A1" s="29" t="s">
        <v>22</v>
      </c>
      <c r="B1" s="29"/>
      <c r="C1" s="29"/>
      <c r="D1" s="29"/>
      <c r="E1" s="29"/>
      <c r="F1" s="29"/>
      <c r="G1" s="29"/>
      <c r="H1" s="28" t="s">
        <v>6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4" t="str">
        <f>IF(H1="2nd  O B A V M S    O u v r a g e s   d u   B â t i m e n t   A l u m i n i u m,   V e r r e   &amp;   M a t é r i a u x   d e   S y n t h è s e","2nd",IF(H1="1er  O B A V M S    O u v r a g e s   d u   B â t i m e n t   A l u m i n i u m,   V e r r e   &amp;   M a t é r i a u x   d e   S y n t h è s e","1er",IF(H1="Ter  O B A V M S    O u v r a g e s   d u   B â t i m e n t   A l u m i n i u m,   V e r r e   &amp;   M a t é r i a u x   d e   S y n t h è s e","Ter","CAP")))</f>
        <v>Ter</v>
      </c>
      <c r="AD1" s="34"/>
    </row>
    <row r="2" spans="1:30" s="2" customFormat="1" ht="34.5">
      <c r="A2" s="23">
        <v>1.18</v>
      </c>
      <c r="B2" s="8"/>
      <c r="C2" s="31" t="s">
        <v>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3" t="s">
        <v>18</v>
      </c>
      <c r="T2" s="4"/>
      <c r="X2" s="3" t="s">
        <v>2</v>
      </c>
      <c r="Y2" s="4"/>
      <c r="AB2" s="30" t="str">
        <f>IF(C2="P R E P A R A T I O N   d u   C O N T R O L E",R3,S3)</f>
        <v>………/5</v>
      </c>
      <c r="AC2" s="30"/>
      <c r="AD2" s="30"/>
    </row>
    <row r="3" spans="1:30" s="2" customFormat="1" ht="12.75" customHeight="1">
      <c r="A3" s="21" t="s">
        <v>34</v>
      </c>
      <c r="B3" s="10"/>
      <c r="C3" s="17"/>
      <c r="D3" s="18" t="s">
        <v>3</v>
      </c>
      <c r="E3" s="12" t="s">
        <v>1</v>
      </c>
      <c r="F3" s="12" t="s">
        <v>4</v>
      </c>
      <c r="G3" s="12"/>
      <c r="H3" s="12"/>
      <c r="I3" s="12"/>
      <c r="J3" s="19" t="s">
        <v>11</v>
      </c>
      <c r="K3" s="12" t="s">
        <v>12</v>
      </c>
      <c r="L3" s="12" t="s">
        <v>13</v>
      </c>
      <c r="M3" s="19" t="s">
        <v>14</v>
      </c>
      <c r="N3" s="12" t="s">
        <v>15</v>
      </c>
      <c r="O3" s="12" t="s">
        <v>16</v>
      </c>
      <c r="P3" s="12" t="s">
        <v>17</v>
      </c>
      <c r="Q3" s="12"/>
      <c r="R3" s="12" t="s">
        <v>8</v>
      </c>
      <c r="S3" s="12" t="s">
        <v>9</v>
      </c>
      <c r="T3" s="12"/>
      <c r="U3" s="12"/>
      <c r="AD3" s="20" t="s">
        <v>20</v>
      </c>
    </row>
    <row r="4" spans="1:30" s="2" customFormat="1" ht="12.75" customHeight="1">
      <c r="A4" s="6"/>
      <c r="B4" s="6"/>
      <c r="C4" s="5"/>
      <c r="D4" s="14" t="s">
        <v>5</v>
      </c>
      <c r="E4" s="14" t="s">
        <v>0</v>
      </c>
      <c r="F4" s="14" t="s">
        <v>6</v>
      </c>
      <c r="G4" s="14" t="s">
        <v>7</v>
      </c>
      <c r="H4" s="9"/>
      <c r="I4" s="9"/>
      <c r="J4" s="9"/>
      <c r="AD4" s="20" t="s">
        <v>19</v>
      </c>
    </row>
    <row r="5" spans="1:23" s="2" customFormat="1" ht="23.25" customHeight="1">
      <c r="A5" s="27" t="s">
        <v>10</v>
      </c>
      <c r="B5" s="27"/>
      <c r="C5" s="27"/>
      <c r="D5" s="27"/>
      <c r="E5" s="11"/>
      <c r="F5" s="11" t="s">
        <v>23</v>
      </c>
      <c r="G5" s="11"/>
      <c r="I5" s="7"/>
      <c r="J5" s="9"/>
      <c r="P5" s="13" t="str">
        <f>IF($C$2="P R E P A R A T I O N   d u   C O N T R O L E",$O$3,IF($C$2="C O N T R O L E",$J$3,""))</f>
        <v>…… /0,25pt</v>
      </c>
      <c r="S5" s="15"/>
      <c r="T5" s="1"/>
      <c r="U5" s="1"/>
      <c r="V5" s="1"/>
      <c r="W5" s="1"/>
    </row>
    <row r="6" spans="6:28" ht="26.25" customHeight="1">
      <c r="F6" s="22" t="s">
        <v>24</v>
      </c>
      <c r="R6" s="36"/>
      <c r="S6" s="36"/>
      <c r="T6" s="36"/>
      <c r="U6" s="36"/>
      <c r="V6" s="36"/>
      <c r="Z6" s="24"/>
      <c r="AA6" s="25"/>
      <c r="AB6" s="26"/>
    </row>
    <row r="7" spans="18:22" ht="19.5">
      <c r="R7" s="16" t="s">
        <v>27</v>
      </c>
      <c r="S7" s="37">
        <v>12</v>
      </c>
      <c r="T7" s="38"/>
      <c r="U7" s="39"/>
      <c r="V7" s="36" t="s">
        <v>21</v>
      </c>
    </row>
    <row r="8" spans="18:22" ht="19.5">
      <c r="R8" s="16" t="s">
        <v>26</v>
      </c>
      <c r="S8" s="45">
        <f>I23/1000</f>
        <v>1.5104</v>
      </c>
      <c r="T8" s="46"/>
      <c r="U8" s="47"/>
      <c r="V8" s="36" t="s">
        <v>21</v>
      </c>
    </row>
    <row r="9" spans="18:22" ht="19.5">
      <c r="R9" s="16" t="s">
        <v>28</v>
      </c>
      <c r="S9" s="48">
        <f>S7-S13</f>
        <v>0.023787202959359988</v>
      </c>
      <c r="T9" s="49"/>
      <c r="U9" s="50"/>
      <c r="V9" s="36" t="s">
        <v>21</v>
      </c>
    </row>
    <row r="10" spans="18:22" ht="19.5">
      <c r="R10" s="16" t="s">
        <v>30</v>
      </c>
      <c r="S10" s="40" t="s">
        <v>33</v>
      </c>
      <c r="T10" s="41"/>
      <c r="U10" s="42"/>
      <c r="V10" s="36"/>
    </row>
    <row r="11" spans="18:22" ht="19.5">
      <c r="R11" s="16" t="s">
        <v>29</v>
      </c>
      <c r="S11" s="48">
        <f>ATAN(T13*180/PI())</f>
        <v>1.0648031396435396</v>
      </c>
      <c r="T11" s="49"/>
      <c r="U11" s="50"/>
      <c r="V11" s="36"/>
    </row>
    <row r="12" spans="18:22" ht="19.5">
      <c r="R12" s="16" t="s">
        <v>31</v>
      </c>
      <c r="S12" s="40" t="s">
        <v>32</v>
      </c>
      <c r="T12" s="41"/>
      <c r="U12" s="42"/>
      <c r="V12" s="36"/>
    </row>
    <row r="13" spans="4:22" ht="19.5">
      <c r="D13" s="43">
        <f>I23</f>
        <v>1510.3999999999999</v>
      </c>
      <c r="R13" s="36"/>
      <c r="S13" s="51">
        <f>SQRT((S7*S7)-((S8*S8)/4))</f>
        <v>11.97621279704064</v>
      </c>
      <c r="T13" s="51">
        <f>S9/(S8/2)</f>
        <v>0.031497885274576254</v>
      </c>
      <c r="U13" s="36"/>
      <c r="V13" s="36"/>
    </row>
    <row r="14" spans="4:22" ht="19.5">
      <c r="D14" s="43"/>
      <c r="R14" s="36"/>
      <c r="S14" s="36"/>
      <c r="T14" s="36"/>
      <c r="U14" s="36"/>
      <c r="V14" s="36"/>
    </row>
    <row r="15" spans="4:22" ht="19.5">
      <c r="D15" s="43"/>
      <c r="R15" s="36"/>
      <c r="S15" s="36"/>
      <c r="T15" s="36"/>
      <c r="U15" s="36"/>
      <c r="V15" s="36"/>
    </row>
    <row r="16" spans="4:22" ht="38.25">
      <c r="D16" s="44" t="s">
        <v>25</v>
      </c>
      <c r="R16" s="36"/>
      <c r="S16" s="36"/>
      <c r="T16" s="36"/>
      <c r="U16" s="36"/>
      <c r="V16" s="36"/>
    </row>
    <row r="17" spans="18:22" ht="19.5">
      <c r="R17" s="36"/>
      <c r="S17" s="36"/>
      <c r="T17" s="36"/>
      <c r="U17" s="36"/>
      <c r="V17" s="36"/>
    </row>
    <row r="18" spans="18:22" ht="19.5">
      <c r="R18" s="36"/>
      <c r="S18" s="36"/>
      <c r="T18" s="36"/>
      <c r="U18" s="36"/>
      <c r="V18" s="36"/>
    </row>
    <row r="19" spans="18:22" ht="19.5">
      <c r="R19" s="36"/>
      <c r="S19" s="36"/>
      <c r="T19" s="36"/>
      <c r="U19" s="36"/>
      <c r="V19" s="36"/>
    </row>
    <row r="20" spans="18:22" ht="19.5">
      <c r="R20" s="36"/>
      <c r="S20" s="36"/>
      <c r="T20" s="36"/>
      <c r="U20" s="36"/>
      <c r="V20" s="36"/>
    </row>
    <row r="21" spans="18:22" ht="19.5">
      <c r="R21" s="36"/>
      <c r="S21" s="36"/>
      <c r="T21" s="36"/>
      <c r="U21" s="36"/>
      <c r="V21" s="36"/>
    </row>
    <row r="22" spans="18:22" ht="19.5">
      <c r="R22" s="36"/>
      <c r="S22" s="36"/>
      <c r="T22" s="36"/>
      <c r="U22" s="36"/>
      <c r="V22" s="36"/>
    </row>
    <row r="23" spans="8:22" ht="19.5">
      <c r="H23" s="16" t="s">
        <v>25</v>
      </c>
      <c r="I23" s="35">
        <f>1280*$A$2</f>
        <v>1510.3999999999999</v>
      </c>
      <c r="J23" s="35"/>
      <c r="K23" s="1" t="s">
        <v>35</v>
      </c>
      <c r="R23" s="36"/>
      <c r="S23" s="36"/>
      <c r="T23" s="36"/>
      <c r="U23" s="36"/>
      <c r="V23" s="36"/>
    </row>
    <row r="24" spans="18:22" ht="19.5">
      <c r="R24" s="36"/>
      <c r="S24" s="36"/>
      <c r="T24" s="36"/>
      <c r="U24" s="36"/>
      <c r="V24" s="36"/>
    </row>
    <row r="25" spans="18:22" ht="19.5">
      <c r="R25" s="36"/>
      <c r="S25" s="36"/>
      <c r="T25" s="36"/>
      <c r="U25" s="36"/>
      <c r="V25" s="36"/>
    </row>
    <row r="26" spans="18:22" ht="19.5">
      <c r="R26" s="36"/>
      <c r="S26" s="36"/>
      <c r="T26" s="36"/>
      <c r="U26" s="36"/>
      <c r="V26" s="36"/>
    </row>
    <row r="27" spans="18:22" ht="19.5">
      <c r="R27" s="36"/>
      <c r="S27" s="36"/>
      <c r="T27" s="36"/>
      <c r="U27" s="36"/>
      <c r="V27" s="36"/>
    </row>
    <row r="28" spans="18:22" ht="19.5">
      <c r="R28" s="36"/>
      <c r="S28" s="36"/>
      <c r="T28" s="36"/>
      <c r="U28" s="36"/>
      <c r="V28" s="36"/>
    </row>
    <row r="29" spans="18:22" ht="19.5">
      <c r="R29" s="36"/>
      <c r="S29" s="36"/>
      <c r="T29" s="36"/>
      <c r="U29" s="36"/>
      <c r="V29" s="36"/>
    </row>
    <row r="30" spans="18:22" ht="19.5">
      <c r="R30" s="36"/>
      <c r="S30" s="36"/>
      <c r="T30" s="36"/>
      <c r="U30" s="36"/>
      <c r="V30" s="36"/>
    </row>
  </sheetData>
  <sheetProtection/>
  <mergeCells count="14">
    <mergeCell ref="A5:D5"/>
    <mergeCell ref="H1:AB1"/>
    <mergeCell ref="A1:G1"/>
    <mergeCell ref="AB2:AD2"/>
    <mergeCell ref="C2:R2"/>
    <mergeCell ref="AC1:AD1"/>
    <mergeCell ref="D13:D15"/>
    <mergeCell ref="S8:U8"/>
    <mergeCell ref="S7:U7"/>
    <mergeCell ref="S9:U9"/>
    <mergeCell ref="I23:J23"/>
    <mergeCell ref="S10:U10"/>
    <mergeCell ref="S11:U11"/>
    <mergeCell ref="S12:U12"/>
  </mergeCells>
  <dataValidations count="2">
    <dataValidation type="list" allowBlank="1" showInputMessage="1" showErrorMessage="1" sqref="C2">
      <formula1>$D$3:$K$3</formula1>
    </dataValidation>
    <dataValidation type="list" allowBlank="1" showInputMessage="1" showErrorMessage="1" sqref="H1:AB1">
      <formula1>$D$4:$G$4</formula1>
    </dataValidation>
  </dataValidations>
  <printOptions horizontalCentered="1"/>
  <pageMargins left="0.1968503937007874" right="0.2362204724409449" top="0.2755905511811024" bottom="0.2755905511811024" header="0.31496062992125984" footer="0.31496062992125984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OBAVMS08</dc:creator>
  <cp:keywords/>
  <dc:description/>
  <cp:lastModifiedBy>slecorre</cp:lastModifiedBy>
  <cp:lastPrinted>2013-04-16T12:48:44Z</cp:lastPrinted>
  <dcterms:created xsi:type="dcterms:W3CDTF">2012-10-19T05:33:19Z</dcterms:created>
  <dcterms:modified xsi:type="dcterms:W3CDTF">2013-04-16T14:43:58Z</dcterms:modified>
  <cp:category/>
  <cp:version/>
  <cp:contentType/>
  <cp:contentStatus/>
</cp:coreProperties>
</file>